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PE-Gandhinagar-3 locations\"/>
    </mc:Choice>
  </mc:AlternateContent>
  <bookViews>
    <workbookView xWindow="-105" yWindow="-105" windowWidth="23250" windowHeight="12570"/>
  </bookViews>
  <sheets>
    <sheet name="PART-A" sheetId="6" r:id="rId1"/>
  </sheet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3" i="6" l="1"/>
  <c r="E84" i="6" l="1"/>
  <c r="E82" i="6"/>
  <c r="E58" i="6"/>
  <c r="I93" i="6" l="1"/>
  <c r="I86" i="6" l="1"/>
  <c r="I85" i="6"/>
  <c r="I84" i="6" l="1"/>
  <c r="I90" i="6" l="1"/>
  <c r="I82" i="6"/>
  <c r="I80" i="6" l="1"/>
  <c r="H37" i="6" l="1"/>
  <c r="H75" i="6"/>
  <c r="I75" i="6" l="1"/>
  <c r="I73" i="6"/>
  <c r="I72" i="6"/>
  <c r="I69" i="6"/>
  <c r="I68" i="6"/>
  <c r="I64" i="6"/>
  <c r="I63" i="6"/>
  <c r="I62" i="6"/>
  <c r="I58" i="6"/>
  <c r="I55" i="6"/>
  <c r="I53" i="6"/>
  <c r="I50" i="6"/>
  <c r="I47" i="6"/>
  <c r="I43" i="6"/>
  <c r="I42" i="6"/>
  <c r="I41" i="6"/>
  <c r="I37" i="6"/>
  <c r="I34" i="6"/>
  <c r="I33" i="6"/>
  <c r="I3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<sst xmlns="http://schemas.openxmlformats.org/spreadsheetml/2006/main" count="195" uniqueCount="166">
  <si>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</si>
  <si>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</si>
  <si>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</si>
  <si>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</si>
  <si>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</si>
  <si>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</si>
  <si>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</si>
  <si>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</si>
  <si>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</si>
  <si>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</si>
  <si>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</si>
  <si>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</si>
  <si>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</si>
  <si>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</si>
  <si>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</si>
  <si>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</si>
  <si>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</si>
  <si>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</si>
  <si>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</si>
  <si>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</si>
  <si>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</si>
  <si>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</si>
  <si>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</si>
  <si>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</si>
  <si>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</si>
  <si>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</si>
  <si>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</si>
  <si>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</si>
  <si>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</si>
  <si>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</si>
  <si>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</si>
  <si>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</si>
  <si>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</si>
  <si>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</si>
  <si>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</si>
  <si>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</si>
  <si>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</si>
  <si>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</si>
  <si>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</si>
  <si>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</si>
  <si>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</si>
  <si>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</si>
  <si>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</si>
  <si>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</si>
  <si>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</si>
  <si>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</si>
  <si>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</si>
  <si>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</si>
  <si>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</si>
  <si>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</si>
  <si>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</si>
  <si>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</si>
  <si>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</si>
  <si>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</si>
  <si>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</si>
  <si>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</si>
  <si>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</si>
  <si>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</si>
  <si>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</si>
  <si>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</si>
  <si>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</si>
  <si>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</si>
  <si>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</si>
  <si>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</si>
  <si>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</si>
  <si>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</si>
  <si>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</si>
  <si>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</si>
  <si>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</si>
  <si>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</si>
  <si>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</si>
  <si>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</si>
  <si>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</si>
  <si>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</si>
  <si>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</si>
  <si>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</si>
  <si>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</si>
  <si>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</si>
  <si>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</si>
  <si>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</si>
  <si>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</si>
  <si>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</si>
  <si>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</si>
  <si>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</si>
  <si>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</si>
  <si>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</si>
  <si>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</si>
  <si>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</si>
  <si>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</si>
  <si>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</si>
  <si>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</si>
  <si>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</si>
  <si>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</si>
  <si>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</si>
  <si>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</si>
  <si>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</si>
  <si>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</si>
  <si>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</si>
  <si>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</si>
  <si>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</si>
  <si>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</si>
  <si>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</si>
  <si>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</si>
  <si>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</si>
  <si>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</si>
  <si>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</si>
  <si>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</si>
  <si>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</si>
  <si>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</si>
  <si>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</si>
  <si>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</si>
  <si>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</si>
  <si>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</si>
  <si>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</si>
  <si>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</si>
  <si>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</si>
  <si>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</si>
  <si>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</si>
  <si>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</si>
  <si>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</si>
  <si>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</si>
  <si>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</si>
  <si>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</si>
  <si>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</si>
  <si>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</si>
  <si>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</si>
  <si>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</si>
  <si>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</si>
  <si>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</si>
  <si>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</si>
  <si>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</si>
  <si>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</si>
  <si>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</si>
  <si>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</si>
  <si>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</si>
  <si>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</si>
  <si>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</si>
  <si>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</si>
  <si>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</si>
  <si>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</si>
  <si>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</si>
  <si>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</si>
  <si>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</si>
  <si>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</si>
  <si>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</si>
  <si>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</si>
  <si>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</si>
  <si>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</si>
  <si>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</si>
  <si>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</si>
  <si>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</si>
  <si>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</si>
  <si>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</si>
  <si>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</si>
  <si>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9. Prices quoted shall be inclusive of all taxes/duties and nothing extra shall be payble by the owner other than statutory variation in GST rate</t>
  </si>
  <si>
    <t>10. Price bid evaluation will be carried out inclusive of all taxes &amp; duties i.e. inclusive of GST etc.</t>
  </si>
  <si>
    <t>RECONNAISSANCE SURVEY</t>
  </si>
  <si>
    <t>C.1</t>
  </si>
  <si>
    <t>Km</t>
  </si>
  <si>
    <t>Contractor to perform RECONNAISSANCE SURVEY as per PTS-LAYING OF POLYETHYLENE MAIN PIPELINES AND SERVICE PIPELINE FOR DOMESTIC CONNECTIONS document no.: P.019737 G 10777 M302.</t>
  </si>
  <si>
    <t>LOCATION : DEHGAM AND ADJOINING AREA</t>
  </si>
  <si>
    <t>DEHGAM AND ADJOINING AREA</t>
  </si>
  <si>
    <t>Protected Forest, GWSSB Water pipeline,  Canal/River/ Nala, Railways and National Highway.
These rates are not applicable for Private lands i.e. Apartments/institutions etc. 
Note: Service lines laid against SOR item are not applicable.</t>
  </si>
  <si>
    <t xml:space="preserve">DATE : 28.09.2022
</t>
  </si>
  <si>
    <t>For detailed scope of work, refer tender PTS - LAYING OF POLYETHYLENE MAIN PIPELINES AND SERVICE PIPELINE FOR VARIOUS CONNECTIONS</t>
  </si>
  <si>
    <t>8. The above quoted rates is inclusive of supply of Tablet as per cl no.: 3.60 of PTS-LAYING OF POLYETHYLENE MAIN PIPELINES AND SERVICE PIPELINE FOR DOMESTIC CONNECTIONS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</si>
</sst>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6">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64" fontId="6" fillId="0" borderId="1" xfId="1" applyFont="1" applyFill="1" applyBorder="1" applyAlignment="1" applyProtection="1">
      <alignment horizontal="center" vertical="center" wrapText="1"/>
    </xf>
    <xf numFmtId="164" fontId="2" fillId="0" borderId="1" xfId="1" applyFont="1" applyFill="1" applyBorder="1" applyAlignment="1" applyProtection="1">
      <alignment horizontal="center" vertical="center" wrapText="1"/>
    </xf>
    <xf numFmtId="164" fontId="5" fillId="0" borderId="1" xfId="1" applyFont="1" applyFill="1" applyBorder="1" applyAlignment="1" applyProtection="1">
      <alignment horizontal="center" vertical="top" wrapText="1"/>
    </xf>
    <xf numFmtId="164" fontId="5" fillId="0" borderId="1" xfId="1" applyFont="1" applyFill="1" applyBorder="1" applyAlignment="1" applyProtection="1">
      <alignment horizontal="center" vertical="center"/>
    </xf>
    <xf numFmtId="164" fontId="5" fillId="0" borderId="1" xfId="1" applyFont="1" applyBorder="1" applyAlignment="1">
      <alignment horizontal="center" vertical="center"/>
    </xf>
    <xf numFmtId="164" fontId="5" fillId="0" borderId="0" xfId="1" applyFont="1" applyFill="1" applyBorder="1" applyAlignment="1" applyProtection="1">
      <alignment vertical="top"/>
      <protection locked="0"/>
    </xf>
    <xf numFmtId="164" fontId="5" fillId="0" borderId="0" xfId="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9" xfId="0" applyFont="1" applyFill="1" applyBorder="1" applyAlignment="1" applyProtection="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86590</xdr:colOff>
      <xdr:row>0</xdr:row>
      <xdr:rowOff>571500</xdr:rowOff>
    </xdr:from>
    <xdr:to>
      <xdr:col>1</xdr:col>
      <xdr:colOff>1362441</xdr:colOff>
      <xdr:row>0</xdr:row>
      <xdr:rowOff>1472045</xdr:rowOff>
    </xdr:to>
    <xdr:pic>
      <xdr:nvPicPr>
        <xdr:cNvPr id="2" name="Picture 1">
          <a:extLst>
            <a:ext uri="{FF2B5EF4-FFF2-40B4-BE49-F238E27FC236}">
              <a16:creationId xmlns:a16="http://schemas.microsoft.com/office/drawing/2014/main" xmlns="" id="{E7C3F672-301B-4691-AD77-B670FD7BE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0" y="571500"/>
          <a:ext cx="2557396" cy="900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1193001</xdr:colOff>
      <xdr:row>0</xdr:row>
      <xdr:rowOff>0</xdr:rowOff>
    </xdr:from>
    <xdr:to>
      <xdr:col>9</xdr:col>
      <xdr:colOff>225136</xdr:colOff>
      <xdr:row>0</xdr:row>
      <xdr:rowOff>1541318</xdr:rowOff>
    </xdr:to>
    <xdr:pic>
      <xdr:nvPicPr>
        <xdr:cNvPr id="3" name="Picture 2">
          <a:extLst>
            <a:ext uri="{FF2B5EF4-FFF2-40B4-BE49-F238E27FC236}">
              <a16:creationId xmlns:a16="http://schemas.microsoft.com/office/drawing/2014/main" xmlns="" id="{D8A8762C-4ADB-463B-AFB8-1274B471A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25183" y="0"/>
          <a:ext cx="1664498" cy="15413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6" activePane="bottomLeft" state="frozen"/>
      <selection activeCell="I1" sqref="I1:J2"/>
      <selection pane="bottomLeft" activeCell="A95" sqref="A95:J95"/>
    </sheetView>
  </sheetViews>
  <sheetFormatPr defaultColWidth="9.140625" defaultRowHeight="23.25"/>
  <cols>
    <col min="1" max="1" width="19.140625" style="39" customWidth="1"/>
    <col min="2" max="2" width="24.140625" style="36" customWidth="1"/>
    <col min="3" max="3" width="75.28515625" style="36" customWidth="1"/>
    <col min="4" max="4" width="15.85546875" style="37" customWidth="1"/>
    <col min="5" max="5" width="20.5703125" style="38" bestFit="1" customWidth="1"/>
    <col min="6" max="6" width="17.85546875" style="37" bestFit="1" customWidth="1"/>
    <col min="7" max="7" width="21.7109375" style="37" customWidth="1"/>
    <col min="8" max="8" width="36" style="37" bestFit="1" customWidth="1"/>
    <col min="9" max="9" width="39.5703125" style="92" bestFit="1" customWidth="1"/>
    <col min="10" max="10" width="20.5703125" style="37" bestFit="1" customWidth="1"/>
    <col min="11" max="11" width="0" style="1" hidden="1" customWidth="1"/>
    <col min="12" max="12" width="25.7109375" style="1" bestFit="1" customWidth="1"/>
    <col min="13" max="13" width="9.140625" style="1"/>
    <col min="14" max="14" width="16.28515625" style="1" bestFit="1" customWidth="1"/>
    <col min="15" max="16384" width="9.140625" style="1"/>
  </cols>
  <sheetData>
    <row r="1" spans="1:10" ht="132.75" customHeight="1">
      <c r="A1" s="94"/>
      <c r="B1" s="95"/>
      <c r="C1" s="98" t="s">
        <v>121</v>
      </c>
      <c r="D1" s="98"/>
      <c r="E1" s="98"/>
      <c r="F1" s="98"/>
      <c r="G1" s="98"/>
      <c r="H1" s="98"/>
      <c r="I1" s="99"/>
      <c r="J1" s="100"/>
    </row>
    <row r="2" spans="1:10" ht="45" customHeight="1">
      <c r="A2" s="96"/>
      <c r="B2" s="97"/>
      <c r="C2" s="101" t="s">
        <v>160</v>
      </c>
      <c r="D2" s="101"/>
      <c r="E2" s="101"/>
      <c r="F2" s="101"/>
      <c r="G2" s="101"/>
      <c r="H2" s="101"/>
      <c r="I2" s="102" t="s">
        <v>163</v>
      </c>
      <c r="J2" s="103"/>
    </row>
    <row r="3" spans="1:10" ht="45" customHeight="1">
      <c r="A3" s="108" t="s">
        <v>0</v>
      </c>
      <c r="B3" s="110" t="s">
        <v>1</v>
      </c>
      <c r="C3" s="111"/>
      <c r="D3" s="114" t="s">
        <v>2</v>
      </c>
      <c r="E3" s="116" t="s">
        <v>94</v>
      </c>
      <c r="F3" s="118" t="s">
        <v>92</v>
      </c>
      <c r="G3" s="119"/>
      <c r="H3" s="119"/>
      <c r="I3" s="120"/>
      <c r="J3" s="40"/>
    </row>
    <row r="4" spans="1:10" s="3" customFormat="1" ht="61.5" customHeight="1">
      <c r="A4" s="109"/>
      <c r="B4" s="112"/>
      <c r="C4" s="113"/>
      <c r="D4" s="115"/>
      <c r="E4" s="117"/>
      <c r="F4" s="85" t="s">
        <v>93</v>
      </c>
      <c r="G4" s="2" t="s">
        <v>3</v>
      </c>
      <c r="H4" s="54" t="s">
        <v>4</v>
      </c>
      <c r="I4" s="86" t="s">
        <v>5</v>
      </c>
      <c r="J4" s="40" t="s">
        <v>6</v>
      </c>
    </row>
    <row r="5" spans="1:10" s="3" customFormat="1" ht="39.950000000000003" customHeight="1">
      <c r="A5" s="4" t="s">
        <v>7</v>
      </c>
      <c r="B5" s="104" t="s">
        <v>8</v>
      </c>
      <c r="C5" s="104"/>
      <c r="D5" s="53" t="s">
        <v>9</v>
      </c>
      <c r="E5" s="5" t="s">
        <v>96</v>
      </c>
      <c r="F5" s="84" t="s">
        <v>10</v>
      </c>
      <c r="G5" s="53" t="s">
        <v>11</v>
      </c>
      <c r="H5" s="53" t="s">
        <v>12</v>
      </c>
      <c r="I5" s="28" t="s">
        <v>13</v>
      </c>
      <c r="J5" s="40" t="s">
        <v>14</v>
      </c>
    </row>
    <row r="6" spans="1:10" ht="66.75" customHeight="1">
      <c r="A6" s="4" t="s">
        <v>7</v>
      </c>
      <c r="B6" s="105" t="s">
        <v>15</v>
      </c>
      <c r="C6" s="105"/>
      <c r="D6" s="105"/>
      <c r="E6" s="105"/>
      <c r="F6" s="105"/>
      <c r="G6" s="105"/>
      <c r="H6" s="105"/>
      <c r="I6" s="105"/>
      <c r="J6" s="106"/>
    </row>
    <row r="7" spans="1:10" ht="130.69999999999999" customHeight="1">
      <c r="A7" s="55"/>
      <c r="B7" s="107" t="s">
        <v>164</v>
      </c>
      <c r="C7" s="107"/>
      <c r="D7" s="6"/>
      <c r="E7" s="7"/>
      <c r="F7" s="42"/>
      <c r="G7" s="8"/>
      <c r="H7" s="8"/>
      <c r="I7" s="87"/>
      <c r="J7" s="9"/>
    </row>
    <row r="8" spans="1:10" ht="408.75" customHeight="1">
      <c r="A8" s="10"/>
      <c r="B8" s="93" t="s">
        <v>109</v>
      </c>
      <c r="C8" s="93"/>
      <c r="D8" s="11"/>
      <c r="E8" s="12"/>
      <c r="F8" s="42"/>
      <c r="G8" s="13"/>
      <c r="H8" s="13"/>
      <c r="I8" s="88"/>
      <c r="J8" s="9"/>
    </row>
    <row r="9" spans="1:10" ht="239.25" customHeight="1">
      <c r="A9" s="10"/>
      <c r="B9" s="93" t="s">
        <v>110</v>
      </c>
      <c r="C9" s="93"/>
      <c r="D9" s="11"/>
      <c r="E9" s="12"/>
      <c r="F9" s="42"/>
      <c r="G9" s="13"/>
      <c r="H9" s="13"/>
      <c r="I9" s="88"/>
      <c r="J9" s="9"/>
    </row>
    <row r="10" spans="1:10" ht="229.7" customHeight="1">
      <c r="A10" s="10"/>
      <c r="B10" s="93" t="s">
        <v>16</v>
      </c>
      <c r="C10" s="93"/>
      <c r="D10" s="11"/>
      <c r="E10" s="12"/>
      <c r="F10" s="42"/>
      <c r="G10" s="13"/>
      <c r="H10" s="13"/>
      <c r="I10" s="88"/>
      <c r="J10" s="9"/>
    </row>
    <row r="11" spans="1:10" ht="111.75" customHeight="1">
      <c r="A11" s="10"/>
      <c r="B11" s="93" t="s">
        <v>17</v>
      </c>
      <c r="C11" s="93"/>
      <c r="D11" s="14"/>
      <c r="E11" s="15"/>
      <c r="F11" s="42"/>
      <c r="G11" s="16"/>
      <c r="H11" s="16"/>
      <c r="I11" s="88"/>
      <c r="J11" s="9"/>
    </row>
    <row r="12" spans="1:10" ht="130.69999999999999" customHeight="1">
      <c r="A12" s="10"/>
      <c r="B12" s="93" t="s">
        <v>18</v>
      </c>
      <c r="C12" s="93"/>
      <c r="D12" s="14"/>
      <c r="E12" s="15"/>
      <c r="F12" s="42"/>
      <c r="G12" s="16"/>
      <c r="H12" s="16"/>
      <c r="I12" s="88"/>
      <c r="J12" s="9"/>
    </row>
    <row r="13" spans="1:10" ht="118.5" customHeight="1">
      <c r="A13" s="10"/>
      <c r="B13" s="93" t="s">
        <v>19</v>
      </c>
      <c r="C13" s="93"/>
      <c r="D13" s="14"/>
      <c r="E13" s="15"/>
      <c r="F13" s="42"/>
      <c r="G13" s="16"/>
      <c r="H13" s="16"/>
      <c r="I13" s="88"/>
      <c r="J13" s="9"/>
    </row>
    <row r="14" spans="1:10" ht="168.75" customHeight="1">
      <c r="A14" s="10"/>
      <c r="B14" s="93" t="s">
        <v>99</v>
      </c>
      <c r="C14" s="93"/>
      <c r="D14" s="14"/>
      <c r="E14" s="15"/>
      <c r="F14" s="42"/>
      <c r="G14" s="16"/>
      <c r="H14" s="16"/>
      <c r="I14" s="88"/>
      <c r="J14" s="9"/>
    </row>
    <row r="15" spans="1:10" ht="111.75" customHeight="1">
      <c r="A15" s="10"/>
      <c r="B15" s="93" t="s">
        <v>20</v>
      </c>
      <c r="C15" s="93"/>
      <c r="D15" s="14"/>
      <c r="E15" s="15"/>
      <c r="F15" s="42"/>
      <c r="G15" s="16"/>
      <c r="H15" s="16"/>
      <c r="I15" s="88"/>
      <c r="J15" s="9"/>
    </row>
    <row r="16" spans="1:10" ht="159" customHeight="1">
      <c r="A16" s="10"/>
      <c r="B16" s="93" t="s">
        <v>21</v>
      </c>
      <c r="C16" s="93"/>
      <c r="D16" s="14"/>
      <c r="E16" s="15"/>
      <c r="F16" s="42"/>
      <c r="G16" s="16"/>
      <c r="H16" s="16"/>
      <c r="I16" s="88"/>
      <c r="J16" s="9"/>
    </row>
    <row r="17" spans="1:10" ht="128.25" customHeight="1">
      <c r="A17" s="10"/>
      <c r="B17" s="93" t="s">
        <v>22</v>
      </c>
      <c r="C17" s="93"/>
      <c r="D17" s="14"/>
      <c r="E17" s="15"/>
      <c r="F17" s="42"/>
      <c r="G17" s="16"/>
      <c r="H17" s="16"/>
      <c r="I17" s="88"/>
      <c r="J17" s="9"/>
    </row>
    <row r="18" spans="1:10" ht="368.45" customHeight="1">
      <c r="A18" s="10"/>
      <c r="B18" s="93" t="s">
        <v>100</v>
      </c>
      <c r="C18" s="93"/>
      <c r="D18" s="14"/>
      <c r="E18" s="15"/>
      <c r="F18" s="42"/>
      <c r="G18" s="16"/>
      <c r="H18" s="16"/>
      <c r="I18" s="88"/>
      <c r="J18" s="9"/>
    </row>
    <row r="19" spans="1:10" ht="64.5" customHeight="1">
      <c r="A19" s="10"/>
      <c r="B19" s="93" t="s">
        <v>23</v>
      </c>
      <c r="C19" s="93"/>
      <c r="D19" s="14"/>
      <c r="E19" s="15"/>
      <c r="F19" s="42"/>
      <c r="G19" s="16"/>
      <c r="H19" s="16"/>
      <c r="I19" s="88"/>
      <c r="J19" s="9"/>
    </row>
    <row r="20" spans="1:10" ht="72" customHeight="1">
      <c r="A20" s="10"/>
      <c r="B20" s="93" t="s">
        <v>24</v>
      </c>
      <c r="C20" s="93"/>
      <c r="D20" s="14"/>
      <c r="E20" s="15"/>
      <c r="F20" s="42"/>
      <c r="G20" s="16"/>
      <c r="H20" s="16"/>
      <c r="I20" s="88"/>
      <c r="J20" s="9"/>
    </row>
    <row r="21" spans="1:10" ht="160.5" customHeight="1">
      <c r="A21" s="10"/>
      <c r="B21" s="93" t="s">
        <v>25</v>
      </c>
      <c r="C21" s="93"/>
      <c r="D21" s="14"/>
      <c r="E21" s="15"/>
      <c r="F21" s="42"/>
      <c r="G21" s="16"/>
      <c r="H21" s="16"/>
      <c r="I21" s="88"/>
      <c r="J21" s="9"/>
    </row>
    <row r="22" spans="1:10" ht="109.5" customHeight="1">
      <c r="A22" s="10"/>
      <c r="B22" s="93" t="s">
        <v>26</v>
      </c>
      <c r="C22" s="93"/>
      <c r="D22" s="14"/>
      <c r="E22" s="15"/>
      <c r="F22" s="42"/>
      <c r="G22" s="16"/>
      <c r="H22" s="16"/>
      <c r="I22" s="88"/>
      <c r="J22" s="9"/>
    </row>
    <row r="23" spans="1:10" ht="138.19999999999999" customHeight="1">
      <c r="A23" s="10"/>
      <c r="B23" s="93" t="s">
        <v>27</v>
      </c>
      <c r="C23" s="93"/>
      <c r="D23" s="14"/>
      <c r="E23" s="15"/>
      <c r="F23" s="42"/>
      <c r="G23" s="16"/>
      <c r="H23" s="16"/>
      <c r="I23" s="88"/>
      <c r="J23" s="9"/>
    </row>
    <row r="24" spans="1:10" ht="102.75" customHeight="1">
      <c r="A24" s="10"/>
      <c r="B24" s="93" t="s">
        <v>28</v>
      </c>
      <c r="C24" s="93"/>
      <c r="D24" s="14"/>
      <c r="E24" s="15"/>
      <c r="F24" s="42"/>
      <c r="G24" s="16"/>
      <c r="H24" s="16"/>
      <c r="I24" s="88"/>
      <c r="J24" s="9"/>
    </row>
    <row r="25" spans="1:10" ht="94.7" customHeight="1">
      <c r="A25" s="10"/>
      <c r="B25" s="93" t="s">
        <v>29</v>
      </c>
      <c r="C25" s="93"/>
      <c r="D25" s="14"/>
      <c r="E25" s="15"/>
      <c r="F25" s="42"/>
      <c r="G25" s="16"/>
      <c r="H25" s="16"/>
      <c r="I25" s="88"/>
      <c r="J25" s="9"/>
    </row>
    <row r="26" spans="1:10" ht="69.75" customHeight="1">
      <c r="A26" s="10"/>
      <c r="B26" s="93" t="s">
        <v>30</v>
      </c>
      <c r="C26" s="93"/>
      <c r="D26" s="14"/>
      <c r="E26" s="15"/>
      <c r="F26" s="42"/>
      <c r="G26" s="16"/>
      <c r="H26" s="16"/>
      <c r="I26" s="88"/>
      <c r="J26" s="9"/>
    </row>
    <row r="27" spans="1:10" ht="108" customHeight="1">
      <c r="A27" s="10"/>
      <c r="B27" s="93" t="s">
        <v>31</v>
      </c>
      <c r="C27" s="93"/>
      <c r="D27" s="14"/>
      <c r="E27" s="15"/>
      <c r="F27" s="42"/>
      <c r="G27" s="16"/>
      <c r="H27" s="16"/>
      <c r="I27" s="88"/>
      <c r="J27" s="9"/>
    </row>
    <row r="28" spans="1:10" ht="93.2" customHeight="1">
      <c r="A28" s="10"/>
      <c r="B28" s="93" t="s">
        <v>32</v>
      </c>
      <c r="C28" s="93"/>
      <c r="D28" s="14"/>
      <c r="E28" s="15"/>
      <c r="F28" s="42"/>
      <c r="G28" s="16"/>
      <c r="H28" s="16"/>
      <c r="I28" s="88"/>
      <c r="J28" s="9"/>
    </row>
    <row r="29" spans="1:10" ht="143.44999999999999" customHeight="1">
      <c r="A29" s="10"/>
      <c r="B29" s="93" t="s">
        <v>101</v>
      </c>
      <c r="C29" s="93"/>
      <c r="D29" s="14"/>
      <c r="E29" s="15"/>
      <c r="F29" s="42"/>
      <c r="G29" s="16"/>
      <c r="H29" s="16"/>
      <c r="I29" s="88"/>
      <c r="J29" s="9"/>
    </row>
    <row r="30" spans="1:10" ht="160.5" customHeight="1">
      <c r="A30" s="10"/>
      <c r="B30" s="93" t="s">
        <v>33</v>
      </c>
      <c r="C30" s="93"/>
      <c r="D30" s="17"/>
      <c r="E30" s="18"/>
      <c r="F30" s="42"/>
      <c r="G30" s="19"/>
      <c r="H30" s="19"/>
      <c r="I30" s="89"/>
      <c r="J30" s="9"/>
    </row>
    <row r="31" spans="1:10" ht="39.950000000000003" customHeight="1">
      <c r="A31" s="10" t="s">
        <v>34</v>
      </c>
      <c r="B31" s="105" t="s">
        <v>35</v>
      </c>
      <c r="C31" s="105"/>
      <c r="D31" s="17"/>
      <c r="E31" s="18"/>
      <c r="F31" s="42"/>
      <c r="G31" s="21"/>
      <c r="H31" s="19"/>
      <c r="I31" s="89"/>
      <c r="J31" s="9"/>
    </row>
    <row r="32" spans="1:10" ht="39.950000000000003" customHeight="1">
      <c r="A32" s="22" t="s">
        <v>36</v>
      </c>
      <c r="B32" s="121" t="s">
        <v>37</v>
      </c>
      <c r="C32" s="121"/>
      <c r="D32" s="43" t="s">
        <v>38</v>
      </c>
      <c r="E32" s="52">
        <v>9976</v>
      </c>
      <c r="F32" s="58"/>
      <c r="G32" s="23">
        <v>0.18</v>
      </c>
      <c r="H32" s="44"/>
      <c r="I32" s="81">
        <f>E32*H32</f>
        <v>0</v>
      </c>
      <c r="J32" s="9"/>
    </row>
    <row r="33" spans="1:12" ht="39.950000000000003" customHeight="1">
      <c r="A33" s="22" t="s">
        <v>39</v>
      </c>
      <c r="B33" s="121" t="s">
        <v>40</v>
      </c>
      <c r="C33" s="121"/>
      <c r="D33" s="43" t="s">
        <v>38</v>
      </c>
      <c r="E33" s="52">
        <v>8599</v>
      </c>
      <c r="F33" s="58"/>
      <c r="G33" s="23">
        <v>0.18</v>
      </c>
      <c r="H33" s="44"/>
      <c r="I33" s="81">
        <f>E33*H33</f>
        <v>0</v>
      </c>
      <c r="J33" s="9"/>
    </row>
    <row r="34" spans="1:12" ht="39.950000000000003" customHeight="1">
      <c r="A34" s="22" t="s">
        <v>41</v>
      </c>
      <c r="B34" s="121" t="s">
        <v>42</v>
      </c>
      <c r="C34" s="121"/>
      <c r="D34" s="43" t="s">
        <v>38</v>
      </c>
      <c r="E34" s="52">
        <v>1000</v>
      </c>
      <c r="F34" s="58"/>
      <c r="G34" s="23">
        <v>0.18</v>
      </c>
      <c r="H34" s="44"/>
      <c r="I34" s="81">
        <f>E34*H34</f>
        <v>0</v>
      </c>
      <c r="J34" s="9"/>
    </row>
    <row r="35" spans="1:12" ht="169.5" customHeight="1">
      <c r="A35" s="22"/>
      <c r="B35" s="107" t="s">
        <v>124</v>
      </c>
      <c r="C35" s="107"/>
      <c r="D35" s="6"/>
      <c r="E35" s="44"/>
      <c r="F35" s="59"/>
      <c r="G35" s="20"/>
      <c r="H35" s="45"/>
      <c r="I35" s="81"/>
      <c r="J35" s="9"/>
    </row>
    <row r="36" spans="1:12" ht="111.2" customHeight="1">
      <c r="A36" s="10" t="s">
        <v>43</v>
      </c>
      <c r="B36" s="93" t="s">
        <v>44</v>
      </c>
      <c r="C36" s="93"/>
      <c r="D36" s="17"/>
      <c r="E36" s="44"/>
      <c r="F36" s="59"/>
      <c r="G36" s="21"/>
      <c r="H36" s="45"/>
      <c r="I36" s="81"/>
      <c r="J36" s="9"/>
    </row>
    <row r="37" spans="1:12" ht="39.950000000000003" customHeight="1">
      <c r="A37" s="22" t="s">
        <v>45</v>
      </c>
      <c r="B37" s="121" t="s">
        <v>46</v>
      </c>
      <c r="C37" s="121"/>
      <c r="D37" s="43" t="s">
        <v>38</v>
      </c>
      <c r="E37" s="52">
        <v>25987</v>
      </c>
      <c r="F37" s="58"/>
      <c r="G37" s="23">
        <v>0.18</v>
      </c>
      <c r="H37" s="44">
        <f t="shared" ref="H33:H75" si="0">F37+(F37*G37)</f>
        <v>0</v>
      </c>
      <c r="I37" s="81">
        <f>E37*H37</f>
        <v>0</v>
      </c>
      <c r="J37" s="9"/>
    </row>
    <row r="38" spans="1:12" ht="132" customHeight="1">
      <c r="A38" s="122" t="s">
        <v>47</v>
      </c>
      <c r="B38" s="105"/>
      <c r="C38" s="105"/>
      <c r="D38" s="43"/>
      <c r="E38" s="44"/>
      <c r="F38" s="59"/>
      <c r="G38" s="21"/>
      <c r="H38" s="45"/>
      <c r="I38" s="81"/>
      <c r="J38" s="9"/>
    </row>
    <row r="39" spans="1:12" ht="78" customHeight="1">
      <c r="A39" s="10" t="s">
        <v>48</v>
      </c>
      <c r="B39" s="105" t="s">
        <v>49</v>
      </c>
      <c r="C39" s="105"/>
      <c r="D39" s="46"/>
      <c r="E39" s="44"/>
      <c r="F39" s="59"/>
      <c r="G39" s="24"/>
      <c r="H39" s="45"/>
      <c r="I39" s="81"/>
      <c r="J39" s="9"/>
    </row>
    <row r="40" spans="1:12" ht="237.75" customHeight="1">
      <c r="A40" s="22"/>
      <c r="B40" s="93" t="s">
        <v>50</v>
      </c>
      <c r="C40" s="93"/>
      <c r="D40" s="47"/>
      <c r="E40" s="44"/>
      <c r="F40" s="59"/>
      <c r="G40" s="25"/>
      <c r="H40" s="45"/>
      <c r="I40" s="81"/>
      <c r="J40" s="9"/>
    </row>
    <row r="41" spans="1:12" ht="39.950000000000003" customHeight="1">
      <c r="A41" s="22" t="s">
        <v>51</v>
      </c>
      <c r="B41" s="93" t="s">
        <v>37</v>
      </c>
      <c r="C41" s="93"/>
      <c r="D41" s="43" t="s">
        <v>38</v>
      </c>
      <c r="E41" s="52">
        <v>1108</v>
      </c>
      <c r="F41" s="58"/>
      <c r="G41" s="23">
        <v>0.18</v>
      </c>
      <c r="H41" s="44"/>
      <c r="I41" s="81">
        <f>E41*H41</f>
        <v>0</v>
      </c>
      <c r="J41" s="9"/>
    </row>
    <row r="42" spans="1:12" ht="39.950000000000003" customHeight="1">
      <c r="A42" s="22" t="s">
        <v>133</v>
      </c>
      <c r="B42" s="93" t="s">
        <v>40</v>
      </c>
      <c r="C42" s="93"/>
      <c r="D42" s="43" t="s">
        <v>38</v>
      </c>
      <c r="E42" s="52">
        <v>955</v>
      </c>
      <c r="F42" s="58"/>
      <c r="G42" s="23">
        <v>0.18</v>
      </c>
      <c r="H42" s="44"/>
      <c r="I42" s="81">
        <f>E42*H42</f>
        <v>0</v>
      </c>
      <c r="J42" s="9"/>
    </row>
    <row r="43" spans="1:12" ht="39.950000000000003" customHeight="1">
      <c r="A43" s="22" t="s">
        <v>134</v>
      </c>
      <c r="B43" s="93" t="s">
        <v>42</v>
      </c>
      <c r="C43" s="93"/>
      <c r="D43" s="43" t="s">
        <v>38</v>
      </c>
      <c r="E43" s="52">
        <v>200</v>
      </c>
      <c r="F43" s="58"/>
      <c r="G43" s="23">
        <v>0.18</v>
      </c>
      <c r="H43" s="44"/>
      <c r="I43" s="81">
        <f>E43*H43</f>
        <v>0</v>
      </c>
      <c r="J43" s="9"/>
    </row>
    <row r="44" spans="1:12" ht="79.5" customHeight="1">
      <c r="A44" s="10" t="s">
        <v>52</v>
      </c>
      <c r="B44" s="105" t="s">
        <v>53</v>
      </c>
      <c r="C44" s="105"/>
      <c r="D44" s="47"/>
      <c r="E44" s="44"/>
      <c r="F44" s="59"/>
      <c r="G44" s="25"/>
      <c r="H44" s="45"/>
      <c r="I44" s="81"/>
      <c r="J44" s="9"/>
    </row>
    <row r="45" spans="1:12" ht="96" customHeight="1">
      <c r="A45" s="10"/>
      <c r="B45" s="93" t="s">
        <v>54</v>
      </c>
      <c r="C45" s="93"/>
      <c r="D45" s="47"/>
      <c r="E45" s="44"/>
      <c r="F45" s="59"/>
      <c r="G45" s="25"/>
      <c r="H45" s="45"/>
      <c r="I45" s="81"/>
      <c r="J45" s="9"/>
    </row>
    <row r="46" spans="1:12" ht="216.75" customHeight="1">
      <c r="A46" s="10"/>
      <c r="B46" s="93" t="s">
        <v>55</v>
      </c>
      <c r="C46" s="93"/>
      <c r="D46" s="47"/>
      <c r="E46" s="44"/>
      <c r="F46" s="59"/>
      <c r="G46" s="25"/>
      <c r="H46" s="45"/>
      <c r="I46" s="81"/>
      <c r="J46" s="9"/>
    </row>
    <row r="47" spans="1:12" ht="59.25" customHeight="1">
      <c r="A47" s="22" t="s">
        <v>56</v>
      </c>
      <c r="B47" s="93" t="s">
        <v>116</v>
      </c>
      <c r="C47" s="93"/>
      <c r="D47" s="43" t="s">
        <v>38</v>
      </c>
      <c r="E47" s="52">
        <v>400</v>
      </c>
      <c r="F47" s="58"/>
      <c r="G47" s="23">
        <v>0.18</v>
      </c>
      <c r="H47" s="45"/>
      <c r="I47" s="81">
        <f>E47*H47</f>
        <v>0</v>
      </c>
      <c r="J47" s="9"/>
      <c r="L47" s="63"/>
    </row>
    <row r="48" spans="1:12" ht="74.25" customHeight="1">
      <c r="A48" s="22"/>
      <c r="B48" s="105" t="s">
        <v>57</v>
      </c>
      <c r="C48" s="105"/>
      <c r="D48" s="47"/>
      <c r="E48" s="44"/>
      <c r="F48" s="59"/>
      <c r="G48" s="25"/>
      <c r="H48" s="45"/>
      <c r="I48" s="81"/>
      <c r="J48" s="9"/>
    </row>
    <row r="49" spans="1:10" ht="39.950000000000003" customHeight="1">
      <c r="A49" s="10" t="s">
        <v>58</v>
      </c>
      <c r="B49" s="123" t="s">
        <v>59</v>
      </c>
      <c r="C49" s="123"/>
      <c r="D49" s="47"/>
      <c r="E49" s="44"/>
      <c r="F49" s="59"/>
      <c r="G49" s="25"/>
      <c r="H49" s="45"/>
      <c r="I49" s="81"/>
      <c r="J49" s="9"/>
    </row>
    <row r="50" spans="1:10" ht="165.2" customHeight="1">
      <c r="A50" s="22" t="s">
        <v>111</v>
      </c>
      <c r="B50" s="93" t="s">
        <v>60</v>
      </c>
      <c r="C50" s="93"/>
      <c r="D50" s="43" t="s">
        <v>98</v>
      </c>
      <c r="E50" s="52">
        <v>10</v>
      </c>
      <c r="F50" s="58"/>
      <c r="G50" s="23">
        <v>0.18</v>
      </c>
      <c r="H50" s="44"/>
      <c r="I50" s="81">
        <f>E50*H50</f>
        <v>0</v>
      </c>
      <c r="J50" s="9"/>
    </row>
    <row r="51" spans="1:10" ht="96.75" customHeight="1">
      <c r="A51" s="122" t="s">
        <v>61</v>
      </c>
      <c r="B51" s="123"/>
      <c r="C51" s="123"/>
      <c r="D51" s="47"/>
      <c r="E51" s="44"/>
      <c r="F51" s="59"/>
      <c r="G51" s="21"/>
      <c r="H51" s="45"/>
      <c r="I51" s="81"/>
      <c r="J51" s="9"/>
    </row>
    <row r="52" spans="1:10" ht="58.5" customHeight="1">
      <c r="A52" s="10" t="s">
        <v>62</v>
      </c>
      <c r="B52" s="105" t="s">
        <v>63</v>
      </c>
      <c r="C52" s="105"/>
      <c r="D52" s="47"/>
      <c r="E52" s="44"/>
      <c r="F52" s="59"/>
      <c r="G52" s="21"/>
      <c r="H52" s="45"/>
      <c r="I52" s="81"/>
      <c r="J52" s="9"/>
    </row>
    <row r="53" spans="1:10" ht="93.2" customHeight="1">
      <c r="A53" s="22" t="s">
        <v>112</v>
      </c>
      <c r="B53" s="93" t="s">
        <v>64</v>
      </c>
      <c r="C53" s="93"/>
      <c r="D53" s="43" t="s">
        <v>98</v>
      </c>
      <c r="E53" s="52">
        <v>10</v>
      </c>
      <c r="F53" s="58"/>
      <c r="G53" s="23">
        <v>0.18</v>
      </c>
      <c r="H53" s="44"/>
      <c r="I53" s="81">
        <f>E53*H53</f>
        <v>0</v>
      </c>
      <c r="J53" s="9"/>
    </row>
    <row r="54" spans="1:10" ht="39.950000000000003" customHeight="1">
      <c r="A54" s="10" t="s">
        <v>65</v>
      </c>
      <c r="B54" s="105" t="s">
        <v>66</v>
      </c>
      <c r="C54" s="105"/>
      <c r="D54" s="43"/>
      <c r="E54" s="44"/>
      <c r="F54" s="59"/>
      <c r="G54" s="21"/>
      <c r="H54" s="45"/>
      <c r="I54" s="81"/>
      <c r="J54" s="9"/>
    </row>
    <row r="55" spans="1:10" ht="150.75" customHeight="1">
      <c r="A55" s="41" t="s">
        <v>113</v>
      </c>
      <c r="B55" s="93" t="s">
        <v>97</v>
      </c>
      <c r="C55" s="93"/>
      <c r="D55" s="43" t="s">
        <v>67</v>
      </c>
      <c r="E55" s="52">
        <v>8144</v>
      </c>
      <c r="F55" s="58"/>
      <c r="G55" s="23">
        <v>0.18</v>
      </c>
      <c r="H55" s="44"/>
      <c r="I55" s="81">
        <f>E55*H55</f>
        <v>0</v>
      </c>
      <c r="J55" s="9"/>
    </row>
    <row r="56" spans="1:10" ht="79.5" customHeight="1">
      <c r="A56" s="10" t="s">
        <v>68</v>
      </c>
      <c r="B56" s="105" t="s">
        <v>69</v>
      </c>
      <c r="C56" s="105"/>
      <c r="D56" s="43"/>
      <c r="E56" s="44"/>
      <c r="F56" s="59"/>
      <c r="G56" s="21"/>
      <c r="H56" s="45"/>
      <c r="I56" s="81"/>
      <c r="J56" s="9"/>
    </row>
    <row r="57" spans="1:10" ht="193.7" customHeight="1">
      <c r="A57" s="10"/>
      <c r="B57" s="93" t="s">
        <v>70</v>
      </c>
      <c r="C57" s="93"/>
      <c r="D57" s="43"/>
      <c r="E57" s="44"/>
      <c r="F57" s="59"/>
      <c r="G57" s="21"/>
      <c r="H57" s="45"/>
      <c r="I57" s="81"/>
      <c r="J57" s="9"/>
    </row>
    <row r="58" spans="1:10" ht="77.25" customHeight="1">
      <c r="A58" s="22" t="s">
        <v>71</v>
      </c>
      <c r="B58" s="93" t="s">
        <v>117</v>
      </c>
      <c r="C58" s="93"/>
      <c r="D58" s="43" t="s">
        <v>67</v>
      </c>
      <c r="E58" s="52">
        <f>E55</f>
        <v>8144</v>
      </c>
      <c r="F58" s="58"/>
      <c r="G58" s="23">
        <v>0.18</v>
      </c>
      <c r="H58" s="44"/>
      <c r="I58" s="81">
        <f>E58*H58</f>
        <v>0</v>
      </c>
      <c r="J58" s="9"/>
    </row>
    <row r="59" spans="1:10" ht="72" customHeight="1">
      <c r="A59" s="10" t="s">
        <v>72</v>
      </c>
      <c r="B59" s="105" t="s">
        <v>73</v>
      </c>
      <c r="C59" s="105"/>
      <c r="D59" s="48"/>
      <c r="E59" s="44"/>
      <c r="F59" s="59"/>
      <c r="G59" s="21"/>
      <c r="H59" s="45"/>
      <c r="I59" s="81"/>
      <c r="J59" s="9"/>
    </row>
    <row r="60" spans="1:10" ht="181.5" customHeight="1">
      <c r="A60" s="10"/>
      <c r="B60" s="93" t="s">
        <v>102</v>
      </c>
      <c r="C60" s="93"/>
      <c r="D60" s="48"/>
      <c r="E60" s="44"/>
      <c r="F60" s="59"/>
      <c r="G60" s="21"/>
      <c r="H60" s="45"/>
      <c r="I60" s="81"/>
      <c r="J60" s="9"/>
    </row>
    <row r="61" spans="1:10" ht="128.25" customHeight="1">
      <c r="A61" s="10"/>
      <c r="B61" s="93" t="s">
        <v>74</v>
      </c>
      <c r="C61" s="93"/>
      <c r="D61" s="48"/>
      <c r="E61" s="44"/>
      <c r="F61" s="59"/>
      <c r="G61" s="21"/>
      <c r="H61" s="45"/>
      <c r="I61" s="81"/>
      <c r="J61" s="9"/>
    </row>
    <row r="62" spans="1:10" ht="73.5" customHeight="1">
      <c r="A62" s="22" t="s">
        <v>75</v>
      </c>
      <c r="B62" s="93" t="s">
        <v>103</v>
      </c>
      <c r="C62" s="93"/>
      <c r="D62" s="43" t="s">
        <v>76</v>
      </c>
      <c r="E62" s="52">
        <v>10</v>
      </c>
      <c r="F62" s="58"/>
      <c r="G62" s="23">
        <v>0.18</v>
      </c>
      <c r="H62" s="45"/>
      <c r="I62" s="81">
        <f>E62*H62</f>
        <v>0</v>
      </c>
      <c r="J62" s="9"/>
    </row>
    <row r="63" spans="1:10" ht="73.5" customHeight="1">
      <c r="A63" s="22" t="s">
        <v>135</v>
      </c>
      <c r="B63" s="93" t="s">
        <v>104</v>
      </c>
      <c r="C63" s="93"/>
      <c r="D63" s="43" t="s">
        <v>76</v>
      </c>
      <c r="E63" s="52">
        <v>13</v>
      </c>
      <c r="F63" s="58"/>
      <c r="G63" s="23">
        <v>0.18</v>
      </c>
      <c r="H63" s="44"/>
      <c r="I63" s="81">
        <f>E63*H63</f>
        <v>0</v>
      </c>
      <c r="J63" s="9"/>
    </row>
    <row r="64" spans="1:10" ht="62.45" customHeight="1">
      <c r="A64" s="22" t="s">
        <v>136</v>
      </c>
      <c r="B64" s="93" t="s">
        <v>105</v>
      </c>
      <c r="C64" s="93"/>
      <c r="D64" s="43" t="s">
        <v>76</v>
      </c>
      <c r="E64" s="52">
        <v>39</v>
      </c>
      <c r="F64" s="58"/>
      <c r="G64" s="23">
        <v>0.18</v>
      </c>
      <c r="H64" s="44"/>
      <c r="I64" s="81">
        <f>E64*H64</f>
        <v>0</v>
      </c>
      <c r="J64" s="9"/>
    </row>
    <row r="65" spans="1:14" ht="39.950000000000003" customHeight="1">
      <c r="A65" s="4" t="s">
        <v>77</v>
      </c>
      <c r="B65" s="105" t="s">
        <v>78</v>
      </c>
      <c r="C65" s="105"/>
      <c r="D65" s="43"/>
      <c r="E65" s="44"/>
      <c r="F65" s="60"/>
      <c r="G65" s="21"/>
      <c r="H65" s="45"/>
      <c r="I65" s="81"/>
      <c r="J65" s="9"/>
    </row>
    <row r="66" spans="1:14" ht="178.5" customHeight="1">
      <c r="A66" s="4"/>
      <c r="B66" s="93" t="s">
        <v>106</v>
      </c>
      <c r="C66" s="93"/>
      <c r="D66" s="49"/>
      <c r="E66" s="44"/>
      <c r="F66" s="59"/>
      <c r="G66" s="21"/>
      <c r="H66" s="45"/>
      <c r="I66" s="81"/>
      <c r="J66" s="9"/>
    </row>
    <row r="67" spans="1:14" ht="135.75" customHeight="1">
      <c r="A67" s="4"/>
      <c r="B67" s="93" t="s">
        <v>79</v>
      </c>
      <c r="C67" s="93"/>
      <c r="D67" s="49"/>
      <c r="E67" s="44"/>
      <c r="F67" s="59"/>
      <c r="G67" s="21"/>
      <c r="H67" s="45"/>
      <c r="I67" s="81"/>
      <c r="J67" s="9"/>
    </row>
    <row r="68" spans="1:14" ht="39.950000000000003" customHeight="1">
      <c r="A68" s="26" t="s">
        <v>80</v>
      </c>
      <c r="B68" s="93" t="s">
        <v>120</v>
      </c>
      <c r="C68" s="93"/>
      <c r="D68" s="49" t="s">
        <v>76</v>
      </c>
      <c r="E68" s="52">
        <v>29</v>
      </c>
      <c r="F68" s="58"/>
      <c r="G68" s="23">
        <v>0.18</v>
      </c>
      <c r="H68" s="44"/>
      <c r="I68" s="81">
        <f>E68*H68</f>
        <v>0</v>
      </c>
      <c r="J68" s="9"/>
    </row>
    <row r="69" spans="1:14" ht="39.950000000000003" customHeight="1">
      <c r="A69" s="26" t="s">
        <v>81</v>
      </c>
      <c r="B69" s="93" t="s">
        <v>118</v>
      </c>
      <c r="C69" s="93"/>
      <c r="D69" s="49" t="s">
        <v>76</v>
      </c>
      <c r="E69" s="52">
        <v>8</v>
      </c>
      <c r="F69" s="58"/>
      <c r="G69" s="23">
        <v>0.18</v>
      </c>
      <c r="H69" s="44"/>
      <c r="I69" s="81">
        <f>E69*H69</f>
        <v>0</v>
      </c>
      <c r="J69" s="9"/>
    </row>
    <row r="70" spans="1:14" ht="39.950000000000003" customHeight="1">
      <c r="A70" s="10" t="s">
        <v>82</v>
      </c>
      <c r="B70" s="105" t="s">
        <v>83</v>
      </c>
      <c r="C70" s="105"/>
      <c r="D70" s="43"/>
      <c r="E70" s="44"/>
      <c r="F70" s="59"/>
      <c r="G70" s="21"/>
      <c r="H70" s="45"/>
      <c r="I70" s="81"/>
      <c r="J70" s="9"/>
    </row>
    <row r="71" spans="1:14" ht="185.25" customHeight="1">
      <c r="A71" s="10"/>
      <c r="B71" s="93" t="s">
        <v>107</v>
      </c>
      <c r="C71" s="93"/>
      <c r="D71" s="43"/>
      <c r="E71" s="44"/>
      <c r="F71" s="59"/>
      <c r="G71" s="21"/>
      <c r="H71" s="45"/>
      <c r="I71" s="81"/>
      <c r="J71" s="9"/>
    </row>
    <row r="72" spans="1:14" ht="58.7" customHeight="1">
      <c r="A72" s="22" t="s">
        <v>84</v>
      </c>
      <c r="B72" s="93" t="s">
        <v>108</v>
      </c>
      <c r="C72" s="93"/>
      <c r="D72" s="49" t="s">
        <v>76</v>
      </c>
      <c r="E72" s="52">
        <v>26</v>
      </c>
      <c r="F72" s="58"/>
      <c r="G72" s="23">
        <v>0.18</v>
      </c>
      <c r="H72" s="44"/>
      <c r="I72" s="81">
        <f>E72*H72</f>
        <v>0</v>
      </c>
      <c r="J72" s="9"/>
    </row>
    <row r="73" spans="1:14" ht="92.25" customHeight="1">
      <c r="A73" s="22" t="s">
        <v>85</v>
      </c>
      <c r="B73" s="93" t="s">
        <v>153</v>
      </c>
      <c r="C73" s="93"/>
      <c r="D73" s="49" t="s">
        <v>76</v>
      </c>
      <c r="E73" s="52">
        <v>466</v>
      </c>
      <c r="F73" s="58"/>
      <c r="G73" s="23">
        <v>0.18</v>
      </c>
      <c r="H73" s="44"/>
      <c r="I73" s="81">
        <f>E73*H73</f>
        <v>0</v>
      </c>
      <c r="J73" s="9"/>
    </row>
    <row r="74" spans="1:14" ht="170.45" customHeight="1">
      <c r="A74" s="56" t="s">
        <v>122</v>
      </c>
      <c r="B74" s="135" t="s">
        <v>86</v>
      </c>
      <c r="C74" s="136"/>
      <c r="D74" s="57"/>
      <c r="E74" s="44"/>
      <c r="F74" s="59"/>
      <c r="G74" s="21"/>
      <c r="H74" s="45"/>
      <c r="I74" s="81"/>
      <c r="J74" s="9"/>
    </row>
    <row r="75" spans="1:14" ht="39.950000000000003" customHeight="1">
      <c r="A75" s="27" t="s">
        <v>123</v>
      </c>
      <c r="B75" s="137" t="s">
        <v>119</v>
      </c>
      <c r="C75" s="138"/>
      <c r="D75" s="57" t="s">
        <v>98</v>
      </c>
      <c r="E75" s="52">
        <v>150</v>
      </c>
      <c r="F75" s="58"/>
      <c r="G75" s="23">
        <v>0.18</v>
      </c>
      <c r="H75" s="45">
        <f t="shared" si="0"/>
        <v>0</v>
      </c>
      <c r="I75" s="81">
        <f>E75*H75</f>
        <v>0</v>
      </c>
      <c r="J75" s="9"/>
      <c r="N75" s="64"/>
    </row>
    <row r="76" spans="1:14" ht="54.95" customHeight="1">
      <c r="A76" s="67" t="s">
        <v>137</v>
      </c>
      <c r="B76" s="135" t="s">
        <v>129</v>
      </c>
      <c r="C76" s="136"/>
      <c r="D76" s="66"/>
      <c r="E76" s="44"/>
      <c r="F76" s="59"/>
      <c r="G76" s="21"/>
      <c r="H76" s="45"/>
      <c r="I76" s="81"/>
      <c r="J76" s="9"/>
    </row>
    <row r="77" spans="1:14" ht="208.5" customHeight="1">
      <c r="A77" s="27"/>
      <c r="B77" s="137" t="s">
        <v>152</v>
      </c>
      <c r="C77" s="138"/>
      <c r="D77" s="66"/>
      <c r="E77" s="52"/>
      <c r="F77" s="58"/>
      <c r="G77" s="23"/>
      <c r="H77" s="45"/>
      <c r="I77" s="81"/>
      <c r="J77" s="9"/>
      <c r="N77" s="64"/>
    </row>
    <row r="78" spans="1:14" ht="151.5" customHeight="1">
      <c r="A78" s="67"/>
      <c r="B78" s="137" t="s">
        <v>162</v>
      </c>
      <c r="C78" s="138"/>
      <c r="D78" s="66"/>
      <c r="E78" s="44"/>
      <c r="F78" s="59"/>
      <c r="G78" s="21"/>
      <c r="H78" s="45"/>
      <c r="I78" s="81"/>
      <c r="J78" s="9"/>
    </row>
    <row r="79" spans="1:14" ht="39.950000000000003" customHeight="1">
      <c r="A79" s="70" t="s">
        <v>138</v>
      </c>
      <c r="B79" s="142" t="s">
        <v>125</v>
      </c>
      <c r="C79" s="142"/>
      <c r="D79" s="71"/>
      <c r="E79" s="52"/>
      <c r="F79" s="58"/>
      <c r="G79" s="23"/>
      <c r="H79" s="45"/>
      <c r="I79" s="81"/>
      <c r="J79" s="19"/>
      <c r="N79" s="64"/>
    </row>
    <row r="80" spans="1:14" ht="39.950000000000003" customHeight="1">
      <c r="A80" s="69" t="s">
        <v>139</v>
      </c>
      <c r="B80" s="137" t="s">
        <v>161</v>
      </c>
      <c r="C80" s="138"/>
      <c r="D80" s="68" t="s">
        <v>38</v>
      </c>
      <c r="E80" s="52">
        <v>46626</v>
      </c>
      <c r="F80" s="58"/>
      <c r="G80" s="23">
        <v>0.18</v>
      </c>
      <c r="H80" s="45"/>
      <c r="I80" s="81">
        <f t="shared" ref="I80" si="1">E80*H80</f>
        <v>0</v>
      </c>
      <c r="J80" s="9"/>
      <c r="N80" s="64"/>
    </row>
    <row r="81" spans="1:12" ht="46.5" customHeight="1">
      <c r="A81" s="4" t="s">
        <v>8</v>
      </c>
      <c r="B81" s="105" t="s">
        <v>146</v>
      </c>
      <c r="C81" s="105"/>
      <c r="D81" s="105"/>
      <c r="E81" s="105"/>
      <c r="F81" s="105"/>
      <c r="G81" s="105"/>
      <c r="H81" s="105"/>
      <c r="I81" s="105"/>
      <c r="J81" s="106"/>
    </row>
    <row r="82" spans="1:12" ht="80.25" customHeight="1">
      <c r="A82" s="10" t="s">
        <v>140</v>
      </c>
      <c r="B82" s="143" t="s">
        <v>147</v>
      </c>
      <c r="C82" s="143"/>
      <c r="D82" s="72" t="s">
        <v>76</v>
      </c>
      <c r="E82" s="44">
        <f>1687+138</f>
        <v>1825</v>
      </c>
      <c r="F82" s="61"/>
      <c r="G82" s="23">
        <v>0.18</v>
      </c>
      <c r="H82" s="44"/>
      <c r="I82" s="81">
        <f t="shared" ref="I82" si="2">E82*H82</f>
        <v>0</v>
      </c>
      <c r="J82" s="9"/>
    </row>
    <row r="83" spans="1:12" s="77" customFormat="1" ht="73.5" customHeight="1">
      <c r="A83" s="73" t="s">
        <v>141</v>
      </c>
      <c r="B83" s="143" t="s">
        <v>132</v>
      </c>
      <c r="C83" s="143"/>
      <c r="D83" s="74"/>
      <c r="E83" s="80"/>
      <c r="F83" s="61"/>
      <c r="G83" s="75"/>
      <c r="H83" s="52"/>
      <c r="I83" s="90"/>
      <c r="J83" s="76"/>
    </row>
    <row r="84" spans="1:12" s="77" customFormat="1" ht="39.950000000000003" customHeight="1">
      <c r="A84" s="78" t="s">
        <v>131</v>
      </c>
      <c r="B84" s="134" t="s">
        <v>130</v>
      </c>
      <c r="C84" s="134"/>
      <c r="D84" s="79" t="s">
        <v>76</v>
      </c>
      <c r="E84" s="44">
        <f>1721+154</f>
        <v>1875</v>
      </c>
      <c r="F84" s="61"/>
      <c r="G84" s="23">
        <v>0.18</v>
      </c>
      <c r="H84" s="45"/>
      <c r="I84" s="81">
        <f t="shared" ref="I84:I86" si="3">E84*H84</f>
        <v>0</v>
      </c>
      <c r="J84" s="76"/>
    </row>
    <row r="85" spans="1:12" s="77" customFormat="1" ht="39.950000000000003" customHeight="1">
      <c r="A85" s="78" t="s">
        <v>150</v>
      </c>
      <c r="B85" s="134" t="s">
        <v>148</v>
      </c>
      <c r="C85" s="134"/>
      <c r="D85" s="79" t="s">
        <v>76</v>
      </c>
      <c r="E85" s="44">
        <v>50</v>
      </c>
      <c r="F85" s="61"/>
      <c r="G85" s="23">
        <v>0.18</v>
      </c>
      <c r="H85" s="45"/>
      <c r="I85" s="81">
        <f t="shared" si="3"/>
        <v>0</v>
      </c>
      <c r="J85" s="76"/>
    </row>
    <row r="86" spans="1:12" s="77" customFormat="1" ht="39.950000000000003" customHeight="1">
      <c r="A86" s="78" t="s">
        <v>151</v>
      </c>
      <c r="B86" s="134" t="s">
        <v>149</v>
      </c>
      <c r="C86" s="134"/>
      <c r="D86" s="79" t="s">
        <v>76</v>
      </c>
      <c r="E86" s="44">
        <v>15</v>
      </c>
      <c r="F86" s="61"/>
      <c r="G86" s="23">
        <v>0.18</v>
      </c>
      <c r="H86" s="45"/>
      <c r="I86" s="81">
        <f t="shared" si="3"/>
        <v>0</v>
      </c>
      <c r="J86" s="76"/>
    </row>
    <row r="87" spans="1:12" ht="39.950000000000003" customHeight="1">
      <c r="A87" s="10" t="s">
        <v>142</v>
      </c>
      <c r="B87" s="144" t="s">
        <v>115</v>
      </c>
      <c r="C87" s="144"/>
      <c r="D87" s="43"/>
      <c r="E87" s="52"/>
      <c r="F87" s="58"/>
      <c r="G87" s="23"/>
      <c r="H87" s="45"/>
      <c r="I87" s="81"/>
      <c r="J87" s="9"/>
    </row>
    <row r="88" spans="1:12" ht="334.5" customHeight="1">
      <c r="A88" s="22"/>
      <c r="B88" s="133" t="s">
        <v>145</v>
      </c>
      <c r="C88" s="134"/>
      <c r="D88" s="43"/>
      <c r="E88" s="52"/>
      <c r="F88" s="58"/>
      <c r="G88" s="23"/>
      <c r="H88" s="45"/>
      <c r="I88" s="81"/>
      <c r="J88" s="9"/>
    </row>
    <row r="89" spans="1:12" ht="50.25" customHeight="1">
      <c r="A89" s="22"/>
      <c r="B89" s="143" t="s">
        <v>144</v>
      </c>
      <c r="C89" s="143"/>
      <c r="D89" s="43"/>
      <c r="E89" s="52"/>
      <c r="F89" s="58"/>
      <c r="G89" s="23"/>
      <c r="H89" s="45"/>
      <c r="I89" s="81"/>
      <c r="J89" s="9"/>
    </row>
    <row r="90" spans="1:12" ht="64.5" customHeight="1">
      <c r="A90" s="22" t="s">
        <v>143</v>
      </c>
      <c r="B90" s="133" t="s">
        <v>114</v>
      </c>
      <c r="C90" s="134"/>
      <c r="D90" s="50" t="s">
        <v>38</v>
      </c>
      <c r="E90" s="62">
        <v>22571</v>
      </c>
      <c r="F90" s="61"/>
      <c r="G90" s="51">
        <v>0.18</v>
      </c>
      <c r="H90" s="44"/>
      <c r="I90" s="90">
        <f>E90*H90</f>
        <v>0</v>
      </c>
      <c r="J90" s="9"/>
    </row>
    <row r="91" spans="1:12" ht="64.5" customHeight="1">
      <c r="A91" s="4" t="s">
        <v>9</v>
      </c>
      <c r="B91" s="105" t="s">
        <v>156</v>
      </c>
      <c r="C91" s="105"/>
      <c r="D91" s="105"/>
      <c r="E91" s="105"/>
      <c r="F91" s="105"/>
      <c r="G91" s="105"/>
      <c r="H91" s="105"/>
      <c r="I91" s="105"/>
      <c r="J91" s="106"/>
    </row>
    <row r="92" spans="1:12" ht="93" customHeight="1">
      <c r="A92" s="83"/>
      <c r="B92" s="133" t="s">
        <v>159</v>
      </c>
      <c r="C92" s="134"/>
      <c r="D92" s="43"/>
      <c r="E92" s="52"/>
      <c r="F92" s="58"/>
      <c r="G92" s="23"/>
      <c r="H92" s="45"/>
      <c r="I92" s="81"/>
      <c r="J92" s="9"/>
    </row>
    <row r="93" spans="1:12" ht="64.5" customHeight="1">
      <c r="A93" s="82" t="s">
        <v>157</v>
      </c>
      <c r="B93" s="133" t="s">
        <v>156</v>
      </c>
      <c r="C93" s="134"/>
      <c r="D93" s="50" t="s">
        <v>158</v>
      </c>
      <c r="E93" s="62">
        <f>E80/1000</f>
        <v>46.625999999999998</v>
      </c>
      <c r="F93" s="61"/>
      <c r="G93" s="51">
        <v>0.18</v>
      </c>
      <c r="H93" s="44"/>
      <c r="I93" s="90">
        <f>E93*H93</f>
        <v>0</v>
      </c>
      <c r="J93" s="9"/>
    </row>
    <row r="94" spans="1:12" s="30" customFormat="1" ht="39.950000000000003" customHeight="1">
      <c r="A94" s="139" t="s">
        <v>87</v>
      </c>
      <c r="B94" s="140"/>
      <c r="C94" s="140"/>
      <c r="D94" s="140"/>
      <c r="E94" s="140"/>
      <c r="F94" s="140"/>
      <c r="G94" s="140"/>
      <c r="H94" s="141"/>
      <c r="I94" s="28">
        <f>SUM(I32:I93)</f>
        <v>0</v>
      </c>
      <c r="J94" s="29"/>
      <c r="L94" s="65"/>
    </row>
    <row r="95" spans="1:12" ht="39.950000000000003" customHeight="1">
      <c r="A95" s="139" t="s">
        <v>88</v>
      </c>
      <c r="B95" s="140"/>
      <c r="C95" s="140"/>
      <c r="D95" s="140"/>
      <c r="E95" s="140"/>
      <c r="F95" s="140"/>
      <c r="G95" s="140"/>
      <c r="H95" s="140"/>
      <c r="I95" s="140"/>
      <c r="J95" s="145"/>
    </row>
    <row r="96" spans="1:12" ht="39.950000000000003" customHeight="1">
      <c r="A96" s="127" t="s">
        <v>95</v>
      </c>
      <c r="B96" s="128"/>
      <c r="C96" s="128"/>
      <c r="D96" s="128"/>
      <c r="E96" s="128"/>
      <c r="F96" s="128"/>
      <c r="G96" s="128"/>
      <c r="H96" s="128"/>
      <c r="I96" s="128"/>
      <c r="J96" s="129"/>
      <c r="L96" s="31"/>
    </row>
    <row r="97" spans="1:10" ht="39.950000000000003" customHeight="1">
      <c r="A97" s="127" t="s">
        <v>89</v>
      </c>
      <c r="B97" s="128"/>
      <c r="C97" s="128"/>
      <c r="D97" s="128"/>
      <c r="E97" s="128"/>
      <c r="F97" s="128"/>
      <c r="G97" s="128"/>
      <c r="H97" s="128"/>
      <c r="I97" s="128"/>
      <c r="J97" s="129"/>
    </row>
    <row r="98" spans="1:10" ht="39.950000000000003" customHeight="1">
      <c r="A98" s="127" t="s">
        <v>126</v>
      </c>
      <c r="B98" s="128"/>
      <c r="C98" s="128"/>
      <c r="D98" s="128"/>
      <c r="E98" s="128"/>
      <c r="F98" s="128"/>
      <c r="G98" s="128"/>
      <c r="H98" s="128"/>
      <c r="I98" s="128"/>
      <c r="J98" s="129"/>
    </row>
    <row r="99" spans="1:10" ht="39.950000000000003" customHeight="1">
      <c r="A99" s="127" t="s">
        <v>90</v>
      </c>
      <c r="B99" s="128"/>
      <c r="C99" s="128"/>
      <c r="D99" s="128"/>
      <c r="E99" s="128"/>
      <c r="F99" s="128"/>
      <c r="G99" s="128"/>
      <c r="H99" s="128"/>
      <c r="I99" s="128"/>
      <c r="J99" s="129"/>
    </row>
    <row r="100" spans="1:10" ht="34.5" customHeight="1">
      <c r="A100" s="124" t="s">
        <v>127</v>
      </c>
      <c r="B100" s="128"/>
      <c r="C100" s="128"/>
      <c r="D100" s="128"/>
      <c r="E100" s="128"/>
      <c r="F100" s="128"/>
      <c r="G100" s="128"/>
      <c r="H100" s="128"/>
      <c r="I100" s="128"/>
      <c r="J100" s="129"/>
    </row>
    <row r="101" spans="1:10" ht="39.950000000000003" customHeight="1">
      <c r="A101" s="127" t="s">
        <v>91</v>
      </c>
      <c r="B101" s="128"/>
      <c r="C101" s="128"/>
      <c r="D101" s="128"/>
      <c r="E101" s="128"/>
      <c r="F101" s="128"/>
      <c r="G101" s="128"/>
      <c r="H101" s="128"/>
      <c r="I101" s="128"/>
      <c r="J101" s="129"/>
    </row>
    <row r="102" spans="1:10" ht="34.5" customHeight="1">
      <c r="A102" s="127" t="s">
        <v>128</v>
      </c>
      <c r="B102" s="128"/>
      <c r="C102" s="128"/>
      <c r="D102" s="128"/>
      <c r="E102" s="128"/>
      <c r="F102" s="128"/>
      <c r="G102" s="128"/>
      <c r="H102" s="128"/>
      <c r="I102" s="128"/>
      <c r="J102" s="129"/>
    </row>
    <row r="103" spans="1:10" ht="60" customHeight="1">
      <c r="A103" s="124" t="s">
        <v>165</v>
      </c>
      <c r="B103" s="125"/>
      <c r="C103" s="125"/>
      <c r="D103" s="125"/>
      <c r="E103" s="125"/>
      <c r="F103" s="125"/>
      <c r="G103" s="125"/>
      <c r="H103" s="125"/>
      <c r="I103" s="125"/>
      <c r="J103" s="126"/>
    </row>
    <row r="104" spans="1:10" ht="35.25" customHeight="1">
      <c r="A104" s="127" t="s">
        <v>154</v>
      </c>
      <c r="B104" s="128"/>
      <c r="C104" s="128"/>
      <c r="D104" s="128"/>
      <c r="E104" s="128"/>
      <c r="F104" s="128"/>
      <c r="G104" s="128"/>
      <c r="H104" s="128"/>
      <c r="I104" s="128"/>
      <c r="J104" s="129"/>
    </row>
    <row r="105" spans="1:10" ht="39.950000000000003" customHeight="1">
      <c r="A105" s="130" t="s">
        <v>155</v>
      </c>
      <c r="B105" s="131"/>
      <c r="C105" s="131"/>
      <c r="D105" s="131"/>
      <c r="E105" s="131"/>
      <c r="F105" s="131"/>
      <c r="G105" s="131"/>
      <c r="H105" s="131"/>
      <c r="I105" s="131"/>
      <c r="J105" s="132"/>
    </row>
    <row r="106" spans="1:10">
      <c r="A106" s="32"/>
      <c r="B106" s="33"/>
      <c r="C106" s="33"/>
      <c r="D106" s="33"/>
      <c r="E106" s="34"/>
      <c r="F106" s="34"/>
      <c r="G106" s="33"/>
      <c r="H106" s="33"/>
      <c r="I106" s="91"/>
      <c r="J106" s="33"/>
    </row>
    <row r="107" spans="1:10">
      <c r="A107" s="35"/>
      <c r="B107" s="33"/>
      <c r="C107" s="33"/>
      <c r="D107" s="33"/>
      <c r="E107" s="34"/>
      <c r="F107" s="33"/>
      <c r="G107" s="33"/>
      <c r="H107" s="33"/>
      <c r="I107" s="91"/>
      <c r="J107" s="33"/>
    </row>
    <row r="108" spans="1:10">
      <c r="A108" s="35"/>
      <c r="F108" s="33"/>
    </row>
    <row r="109" spans="1:10">
      <c r="A109" s="35"/>
    </row>
    <row r="110" spans="1:10">
      <c r="A110" s="32"/>
    </row>
    <row r="111" spans="1:10">
      <c r="A111" s="32"/>
    </row>
    <row r="112" spans="1:10">
      <c r="A112" s="32"/>
    </row>
  </sheetData>
  <mergeCells count="111">
    <mergeCell ref="A96:J96"/>
    <mergeCell ref="A97:J97"/>
    <mergeCell ref="A98:J98"/>
    <mergeCell ref="A99:J99"/>
    <mergeCell ref="A100:J100"/>
    <mergeCell ref="A95:J95"/>
    <mergeCell ref="B80:C80"/>
    <mergeCell ref="B85:C85"/>
    <mergeCell ref="B86:C86"/>
    <mergeCell ref="B81:J81"/>
    <mergeCell ref="A103:J103"/>
    <mergeCell ref="A104:J104"/>
    <mergeCell ref="A105:J105"/>
    <mergeCell ref="B91:J91"/>
    <mergeCell ref="B92:C92"/>
    <mergeCell ref="B93:C93"/>
    <mergeCell ref="B74:C74"/>
    <mergeCell ref="B75:C75"/>
    <mergeCell ref="B72:C72"/>
    <mergeCell ref="B73:C73"/>
    <mergeCell ref="A101:J101"/>
    <mergeCell ref="A102:J102"/>
    <mergeCell ref="A94:H94"/>
    <mergeCell ref="B76:C76"/>
    <mergeCell ref="B77:C77"/>
    <mergeCell ref="B78:C78"/>
    <mergeCell ref="B79:C79"/>
    <mergeCell ref="B82:C82"/>
    <mergeCell ref="B83:C83"/>
    <mergeCell ref="B84:C84"/>
    <mergeCell ref="B87:C87"/>
    <mergeCell ref="B88:C88"/>
    <mergeCell ref="B89:C89"/>
    <mergeCell ref="B90:C90"/>
    <mergeCell ref="B60:C60"/>
    <mergeCell ref="B61:C61"/>
    <mergeCell ref="B62:C62"/>
    <mergeCell ref="B63:C63"/>
    <mergeCell ref="B71:C71"/>
    <mergeCell ref="B64:C64"/>
    <mergeCell ref="B65:C65"/>
    <mergeCell ref="B66:C66"/>
    <mergeCell ref="B67:C67"/>
    <mergeCell ref="B68:C68"/>
    <mergeCell ref="B69:C69"/>
    <mergeCell ref="B70:C70"/>
    <mergeCell ref="B50:C50"/>
    <mergeCell ref="A51:C51"/>
    <mergeCell ref="B45:C45"/>
    <mergeCell ref="B46:C46"/>
    <mergeCell ref="B47:C47"/>
    <mergeCell ref="B57:C57"/>
    <mergeCell ref="B58:C58"/>
    <mergeCell ref="B59:C59"/>
    <mergeCell ref="B52:C52"/>
    <mergeCell ref="B53:C53"/>
    <mergeCell ref="B54:C54"/>
    <mergeCell ref="B55:C55"/>
    <mergeCell ref="B56:C56"/>
    <mergeCell ref="B43:C43"/>
    <mergeCell ref="B44:C44"/>
    <mergeCell ref="B35:C35"/>
    <mergeCell ref="B36:C36"/>
    <mergeCell ref="B37:C37"/>
    <mergeCell ref="A38:C38"/>
    <mergeCell ref="B39:C39"/>
    <mergeCell ref="B48:C48"/>
    <mergeCell ref="B49:C49"/>
    <mergeCell ref="B34:C34"/>
    <mergeCell ref="B25:C25"/>
    <mergeCell ref="B26:C26"/>
    <mergeCell ref="B27:C27"/>
    <mergeCell ref="B28:C28"/>
    <mergeCell ref="B29:C29"/>
    <mergeCell ref="B40:C40"/>
    <mergeCell ref="B41:C41"/>
    <mergeCell ref="B42:C42"/>
    <mergeCell ref="B30:C30"/>
    <mergeCell ref="B31:C31"/>
    <mergeCell ref="B32:C32"/>
    <mergeCell ref="B33:C33"/>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20:C20"/>
    <mergeCell ref="B21:C21"/>
    <mergeCell ref="B22:C22"/>
    <mergeCell ref="B23:C23"/>
    <mergeCell ref="B24:C24"/>
    <mergeCell ref="B15:C15"/>
    <mergeCell ref="B16:C16"/>
    <mergeCell ref="B17:C17"/>
    <mergeCell ref="B18:C18"/>
    <mergeCell ref="B19:C19"/>
  </mergeCells>
  <printOptions horizontalCentered="1"/>
  <pageMargins left="0.43307086614173229" right="0.39370078740157483" top="0.74803149606299213" bottom="0.74803149606299213" header="0.31496062992125984" footer="0.31496062992125984"/>
  <pageSetup paperSize="9" scale="33" fitToHeight="0" orientation="portrait" r:id="rId1"/>
  <headerFooter>
    <oddFooter>&amp;LBidder's Signature with Seal&amp;RPage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2022-10-15T09:56:43Z</dcterms:modified>
</cp:coreProperties>
</file>